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n fórmulas" sheetId="1" r:id="rId4"/>
    <sheet name="Imprimible" sheetId="2" r:id="rId5"/>
  </sheets>
</workbook>
</file>

<file path=xl/sharedStrings.xml><?xml version="1.0" encoding="utf-8"?>
<sst xmlns="http://schemas.openxmlformats.org/spreadsheetml/2006/main" uniqueCount="37">
  <si>
    <t>MIS PRIMEROS 1.200 PUNTOS</t>
  </si>
  <si>
    <t>Producto</t>
  </si>
  <si>
    <t>Personal</t>
  </si>
  <si>
    <t>Padres</t>
  </si>
  <si>
    <t>Hermanos</t>
  </si>
  <si>
    <t>Tíos</t>
  </si>
  <si>
    <t>Primos</t>
  </si>
  <si>
    <t>Sobrinos</t>
  </si>
  <si>
    <t>Amigos</t>
  </si>
  <si>
    <t>Vecinos</t>
  </si>
  <si>
    <t>Trabajo</t>
  </si>
  <si>
    <t>Otros</t>
  </si>
  <si>
    <t>Unidades</t>
  </si>
  <si>
    <t>Puntos</t>
  </si>
  <si>
    <t>Precio Público Anterior</t>
  </si>
  <si>
    <t>Precio Público ACTUAL</t>
  </si>
  <si>
    <t>con 30% dcto</t>
  </si>
  <si>
    <t>Ganancia (42,85%)</t>
  </si>
  <si>
    <t>Total Puntos</t>
  </si>
  <si>
    <t>Total Costo Empresario</t>
  </si>
  <si>
    <t>LOC- Limpiador Multiusos</t>
  </si>
  <si>
    <t>Detergente en polvo SA8 1Kg</t>
  </si>
  <si>
    <t>Pasta Dental Glister 200 gr</t>
  </si>
  <si>
    <t>Pasta Dental Glister 60 gr</t>
  </si>
  <si>
    <t>Enjuague bucal Glister</t>
  </si>
  <si>
    <t>Shampoo Anticaída Satinique</t>
  </si>
  <si>
    <t>Acondicionador Anticaída Satinique</t>
  </si>
  <si>
    <t>Crema Enriquecida Corporal Ertia</t>
  </si>
  <si>
    <t>Pantalla solar Moiskin FPS30</t>
  </si>
  <si>
    <t>Brillo labial con Led Artistry (Juicy Peach)</t>
  </si>
  <si>
    <t>Omega 3 Nutrilite (90 cápsulas)</t>
  </si>
  <si>
    <t>Complejo B Nutrilite (90 tabletas)</t>
  </si>
  <si>
    <t>Ac Plus Nutrilite (60 tabletas)</t>
  </si>
  <si>
    <t>Lecitina E Nutrilite (30 tabletas)</t>
  </si>
  <si>
    <t>HSN Nutrilite (60 tabletas)</t>
  </si>
  <si>
    <t>TOTALES PARCIALES</t>
  </si>
  <si>
    <t>TOTAL GANANCIA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</si>
</sst>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&quot; &quot;#,##0&quot; &quot;;(&quot;$&quot;&quot; &quot;#,##0)"/>
  </numFmts>
  <fonts count="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8"/>
      <color indexed="9"/>
      <name val="Calibri"/>
    </font>
    <font>
      <sz val="10"/>
      <color indexed="8"/>
      <name val="Calibri"/>
    </font>
    <font>
      <b val="1"/>
      <sz val="10"/>
      <color indexed="8"/>
      <name val="Calibri"/>
    </font>
    <font>
      <b val="1"/>
      <i val="1"/>
      <sz val="10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3" borderId="3" applyNumberFormat="1" applyFont="1" applyFill="1" applyBorder="1" applyAlignment="1" applyProtection="0">
      <alignment horizontal="center" vertical="bottom"/>
    </xf>
    <xf numFmtId="0" fontId="3" fillId="3" borderId="4" applyNumberFormat="0" applyFont="1" applyFill="1" applyBorder="1" applyAlignment="1" applyProtection="0">
      <alignment horizontal="center" vertical="bottom"/>
    </xf>
    <xf numFmtId="0" fontId="3" fillId="3" borderId="5" applyNumberFormat="0" applyFont="1" applyFill="1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vertical="bottom"/>
    </xf>
    <xf numFmtId="49" fontId="4" fillId="4" borderId="7" applyNumberFormat="1" applyFont="1" applyFill="1" applyBorder="1" applyAlignment="1" applyProtection="0">
      <alignment horizontal="center" vertical="bottom"/>
    </xf>
    <xf numFmtId="49" fontId="4" fillId="4" borderId="7" applyNumberFormat="1" applyFont="1" applyFill="1" applyBorder="1" applyAlignment="1" applyProtection="0">
      <alignment horizontal="center" vertical="bottom" wrapText="1"/>
    </xf>
    <xf numFmtId="49" fontId="0" fillId="4" borderId="7" applyNumberFormat="1" applyFont="1" applyFill="1" applyBorder="1" applyAlignment="1" applyProtection="0">
      <alignment vertical="bottom"/>
    </xf>
    <xf numFmtId="49" fontId="0" fillId="4" borderId="8" applyNumberFormat="1" applyFont="1" applyFill="1" applyBorder="1" applyAlignment="1" applyProtection="0">
      <alignment vertical="bottom"/>
    </xf>
    <xf numFmtId="49" fontId="4" fillId="4" borderId="9" applyNumberFormat="1" applyFont="1" applyFill="1" applyBorder="1" applyAlignment="1" applyProtection="0">
      <alignment horizontal="center" vertical="bottom" wrapText="1"/>
    </xf>
    <xf numFmtId="0" fontId="0" fillId="2" borderId="10" applyNumberFormat="0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horizontal="center" vertical="bottom"/>
    </xf>
    <xf numFmtId="0" fontId="4" fillId="2" borderId="7" applyNumberFormat="1" applyFont="1" applyFill="1" applyBorder="1" applyAlignment="1" applyProtection="0">
      <alignment horizontal="center" vertical="bottom"/>
    </xf>
    <xf numFmtId="59" fontId="4" fillId="2" borderId="7" applyNumberFormat="1" applyFont="1" applyFill="1" applyBorder="1" applyAlignment="1" applyProtection="0">
      <alignment horizontal="center" vertical="bottom"/>
    </xf>
    <xf numFmtId="2" fontId="4" fillId="2" borderId="7" applyNumberFormat="1" applyFont="1" applyFill="1" applyBorder="1" applyAlignment="1" applyProtection="0">
      <alignment horizontal="center" vertical="bottom"/>
    </xf>
    <xf numFmtId="0" fontId="0" fillId="2" borderId="11" applyNumberFormat="0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bottom"/>
    </xf>
    <xf numFmtId="49" fontId="0" fillId="2" borderId="13" applyNumberFormat="1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49" fontId="5" fillId="2" borderId="7" applyNumberFormat="1" applyFont="1" applyFill="1" applyBorder="1" applyAlignment="1" applyProtection="0">
      <alignment horizontal="right" vertical="bottom"/>
    </xf>
    <xf numFmtId="0" fontId="0" fillId="2" borderId="7" applyNumberFormat="0" applyFont="1" applyFill="1" applyBorder="1" applyAlignment="1" applyProtection="0">
      <alignment vertical="bottom"/>
    </xf>
    <xf numFmtId="0" fontId="5" fillId="2" borderId="7" applyNumberFormat="1" applyFont="1" applyFill="1" applyBorder="1" applyAlignment="1" applyProtection="0">
      <alignment horizontal="center" vertical="bottom"/>
    </xf>
    <xf numFmtId="2" fontId="5" fillId="2" borderId="7" applyNumberFormat="1" applyFont="1" applyFill="1" applyBorder="1" applyAlignment="1" applyProtection="0">
      <alignment horizontal="center" vertical="bottom"/>
    </xf>
    <xf numFmtId="59" fontId="5" fillId="2" borderId="7" applyNumberFormat="1" applyFont="1" applyFill="1" applyBorder="1" applyAlignment="1" applyProtection="0">
      <alignment horizontal="center" vertical="bottom"/>
    </xf>
    <xf numFmtId="59" fontId="0" fillId="2" borderId="7" applyNumberFormat="1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6" fillId="2" borderId="1" applyNumberFormat="1" applyFont="1" applyFill="1" applyBorder="1" applyAlignment="1" applyProtection="0">
      <alignment horizontal="right" vertical="bottom"/>
    </xf>
    <xf numFmtId="59" fontId="6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3" fillId="3" borderId="17" applyNumberFormat="1" applyFont="1" applyFill="1" applyBorder="1" applyAlignment="1" applyProtection="0">
      <alignment horizontal="center" vertical="bottom"/>
    </xf>
    <xf numFmtId="49" fontId="4" fillId="4" borderId="18" applyNumberFormat="1" applyFont="1" applyFill="1" applyBorder="1" applyAlignment="1" applyProtection="0">
      <alignment horizontal="center" vertical="bottom"/>
    </xf>
    <xf numFmtId="49" fontId="4" fillId="4" borderId="18" applyNumberFormat="1" applyFont="1" applyFill="1" applyBorder="1" applyAlignment="1" applyProtection="0">
      <alignment horizontal="center" vertical="bottom" wrapText="1"/>
    </xf>
    <xf numFmtId="49" fontId="0" fillId="4" borderId="18" applyNumberFormat="1" applyFont="1" applyFill="1" applyBorder="1" applyAlignment="1" applyProtection="0">
      <alignment vertical="bottom"/>
    </xf>
    <xf numFmtId="49" fontId="0" fillId="2" borderId="18" applyNumberFormat="1" applyFont="1" applyFill="1" applyBorder="1" applyAlignment="1" applyProtection="0">
      <alignment vertical="bottom"/>
    </xf>
    <xf numFmtId="0" fontId="4" fillId="2" borderId="18" applyNumberFormat="0" applyFont="1" applyFill="1" applyBorder="1" applyAlignment="1" applyProtection="0">
      <alignment horizontal="center" vertical="bottom"/>
    </xf>
    <xf numFmtId="0" fontId="4" fillId="2" borderId="18" applyNumberFormat="1" applyFont="1" applyFill="1" applyBorder="1" applyAlignment="1" applyProtection="0">
      <alignment horizontal="center" vertical="bottom"/>
    </xf>
    <xf numFmtId="59" fontId="4" fillId="2" borderId="18" applyNumberFormat="1" applyFont="1" applyFill="1" applyBorder="1" applyAlignment="1" applyProtection="0">
      <alignment horizontal="center" vertical="bottom"/>
    </xf>
    <xf numFmtId="2" fontId="4" fillId="2" borderId="18" applyNumberFormat="1" applyFont="1" applyFill="1" applyBorder="1" applyAlignment="1" applyProtection="0">
      <alignment horizontal="center" vertical="bottom"/>
    </xf>
    <xf numFmtId="0" fontId="4" fillId="2" borderId="19" applyNumberFormat="0" applyFont="1" applyFill="1" applyBorder="1" applyAlignment="1" applyProtection="0">
      <alignment horizontal="center" vertical="bottom"/>
    </xf>
    <xf numFmtId="2" fontId="4" fillId="2" borderId="19" applyNumberFormat="1" applyFont="1" applyFill="1" applyBorder="1" applyAlignment="1" applyProtection="0">
      <alignment horizontal="center" vertical="bottom"/>
    </xf>
    <xf numFmtId="59" fontId="4" fillId="2" borderId="19" applyNumberFormat="1" applyFont="1" applyFill="1" applyBorder="1" applyAlignment="1" applyProtection="0">
      <alignment horizontal="center" vertical="bottom"/>
    </xf>
    <xf numFmtId="0" fontId="0" fillId="2" borderId="20" applyNumberFormat="0" applyFont="1" applyFill="1" applyBorder="1" applyAlignment="1" applyProtection="0">
      <alignment vertical="bottom"/>
    </xf>
    <xf numFmtId="49" fontId="5" fillId="2" borderId="21" applyNumberFormat="1" applyFont="1" applyFill="1" applyBorder="1" applyAlignment="1" applyProtection="0">
      <alignment horizontal="right"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5" fillId="2" borderId="23" applyNumberFormat="0" applyFont="1" applyFill="1" applyBorder="1" applyAlignment="1" applyProtection="0">
      <alignment horizontal="center" vertical="bottom"/>
    </xf>
    <xf numFmtId="0" fontId="0" fillId="2" borderId="24" applyNumberFormat="0" applyFont="1" applyFill="1" applyBorder="1" applyAlignment="1" applyProtection="0">
      <alignment vertical="bottom"/>
    </xf>
    <xf numFmtId="2" fontId="5" fillId="2" borderId="23" applyNumberFormat="1" applyFont="1" applyFill="1" applyBorder="1" applyAlignment="1" applyProtection="0">
      <alignment horizontal="center" vertical="bottom"/>
    </xf>
    <xf numFmtId="59" fontId="5" fillId="2" borderId="23" applyNumberFormat="1" applyFont="1" applyFill="1" applyBorder="1" applyAlignment="1" applyProtection="0">
      <alignment horizontal="center" vertical="bottom"/>
    </xf>
    <xf numFmtId="59" fontId="0" fillId="2" borderId="25" applyNumberFormat="1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49" fontId="6" fillId="2" borderId="28" applyNumberFormat="1" applyFont="1" applyFill="1" applyBorder="1" applyAlignment="1" applyProtection="0">
      <alignment horizontal="right" vertical="bottom"/>
    </xf>
    <xf numFmtId="59" fontId="6" fillId="2" borderId="23" applyNumberFormat="1" applyFont="1" applyFill="1" applyBorder="1" applyAlignment="1" applyProtection="0">
      <alignment horizontal="center" vertical="bottom"/>
    </xf>
    <xf numFmtId="0" fontId="0" fillId="2" borderId="29" applyNumberFormat="0" applyFont="1" applyFill="1" applyBorder="1" applyAlignment="1" applyProtection="0">
      <alignment vertical="bottom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97034"/>
      <rgbColor rgb="ffbfbfbf"/>
      <rgbColor rgb="ffeaf1dd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9526</xdr:colOff>
      <xdr:row>0</xdr:row>
      <xdr:rowOff>95251</xdr:rowOff>
    </xdr:from>
    <xdr:to>
      <xdr:col>0</xdr:col>
      <xdr:colOff>1714922</xdr:colOff>
      <xdr:row>4</xdr:row>
      <xdr:rowOff>0</xdr:rowOff>
    </xdr:to>
    <xdr:pic>
      <xdr:nvPicPr>
        <xdr:cNvPr id="2" name="Imagen 1" descr="Imagen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525" y="95250"/>
          <a:ext cx="1705398" cy="685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</xdr:colOff>
      <xdr:row>0</xdr:row>
      <xdr:rowOff>95251</xdr:rowOff>
    </xdr:from>
    <xdr:to>
      <xdr:col>0</xdr:col>
      <xdr:colOff>1705397</xdr:colOff>
      <xdr:row>4</xdr:row>
      <xdr:rowOff>0</xdr:rowOff>
    </xdr:to>
    <xdr:pic>
      <xdr:nvPicPr>
        <xdr:cNvPr id="4" name="Imagen 1" descr="Imagen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" y="95250"/>
          <a:ext cx="1705397" cy="685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T23"/>
  <sheetViews>
    <sheetView workbookViewId="0" showGridLines="0" defaultGridColor="1"/>
  </sheetViews>
  <sheetFormatPr defaultColWidth="10.8333" defaultRowHeight="12.75" customHeight="1" outlineLevelRow="0" outlineLevelCol="0"/>
  <cols>
    <col min="1" max="1" width="34.1719" style="1" customWidth="1"/>
    <col min="2" max="2" width="8.5" style="1" customWidth="1"/>
    <col min="3" max="3" width="8.5" style="1" customWidth="1"/>
    <col min="4" max="4" width="8.5" style="1" customWidth="1"/>
    <col min="5" max="5" width="8.5" style="1" customWidth="1"/>
    <col min="6" max="6" width="8.5" style="1" customWidth="1"/>
    <col min="7" max="7" width="8.5" style="1" customWidth="1"/>
    <col min="8" max="8" width="8.5" style="1" customWidth="1"/>
    <col min="9" max="9" width="8.5" style="1" customWidth="1"/>
    <col min="10" max="10" width="8.5" style="1" customWidth="1"/>
    <col min="11" max="11" width="8.5" style="1" customWidth="1"/>
    <col min="12" max="12" width="9.35156" style="1" customWidth="1"/>
    <col min="13" max="13" width="9.35156" style="1" customWidth="1"/>
    <col min="14" max="14" width="12.5" style="1" customWidth="1"/>
    <col min="15" max="15" width="12.5" style="1" customWidth="1"/>
    <col min="16" max="16" width="10.8516" style="1" customWidth="1"/>
    <col min="17" max="17" width="10.8516" style="1" customWidth="1"/>
    <col min="18" max="18" width="10.8516" style="1" customWidth="1"/>
    <col min="19" max="19" width="13.5" style="1" customWidth="1"/>
    <col min="20" max="20" width="10.8516" style="1" customWidth="1"/>
    <col min="21" max="256" width="10.8516" style="1" customWidth="1"/>
  </cols>
  <sheetData>
    <row r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</row>
    <row r="4" ht="23.25" customHeight="1">
      <c r="A4" t="s" s="4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</row>
    <row r="5" ht="25.5" customHeight="1">
      <c r="A5" t="s" s="8">
        <v>1</v>
      </c>
      <c r="B5" t="s" s="8">
        <v>2</v>
      </c>
      <c r="C5" t="s" s="8">
        <v>3</v>
      </c>
      <c r="D5" t="s" s="8">
        <v>4</v>
      </c>
      <c r="E5" t="s" s="8">
        <v>5</v>
      </c>
      <c r="F5" t="s" s="8">
        <v>6</v>
      </c>
      <c r="G5" t="s" s="8">
        <v>7</v>
      </c>
      <c r="H5" t="s" s="8">
        <v>8</v>
      </c>
      <c r="I5" t="s" s="8">
        <v>9</v>
      </c>
      <c r="J5" t="s" s="8">
        <v>10</v>
      </c>
      <c r="K5" t="s" s="8">
        <v>11</v>
      </c>
      <c r="L5" t="s" s="8">
        <v>12</v>
      </c>
      <c r="M5" t="s" s="8">
        <v>13</v>
      </c>
      <c r="N5" t="s" s="9">
        <v>14</v>
      </c>
      <c r="O5" t="s" s="9">
        <v>15</v>
      </c>
      <c r="P5" t="s" s="10">
        <v>16</v>
      </c>
      <c r="Q5" t="s" s="9">
        <v>17</v>
      </c>
      <c r="R5" t="s" s="11">
        <v>18</v>
      </c>
      <c r="S5" t="s" s="12">
        <v>19</v>
      </c>
      <c r="T5" s="13"/>
    </row>
    <row r="6" ht="12.75" customHeight="1">
      <c r="A6" t="s" s="14">
        <v>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>
        <f>SUM(B6:K6)</f>
        <v>0</v>
      </c>
      <c r="M6" s="16">
        <v>7.56</v>
      </c>
      <c r="N6" s="17">
        <v>41950</v>
      </c>
      <c r="O6" s="17">
        <v>35700</v>
      </c>
      <c r="P6" s="17">
        <f>O6*0.7</f>
        <v>24990</v>
      </c>
      <c r="Q6" s="17">
        <f>O6-P6</f>
        <v>10710</v>
      </c>
      <c r="R6" s="18">
        <f>L6*M6</f>
        <v>0</v>
      </c>
      <c r="S6" s="17">
        <f>L6*P6</f>
        <v>0</v>
      </c>
      <c r="T6" s="19"/>
    </row>
    <row r="7" ht="12.75" customHeight="1">
      <c r="A7" t="s" s="14">
        <v>21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6">
        <f>SUM(B7:K7)</f>
        <v>0</v>
      </c>
      <c r="M7" s="16">
        <v>9.43</v>
      </c>
      <c r="N7" s="17">
        <v>52400</v>
      </c>
      <c r="O7" s="17">
        <v>44550</v>
      </c>
      <c r="P7" s="17">
        <f>O7*0.7</f>
        <v>31185</v>
      </c>
      <c r="Q7" s="17">
        <f>O7-P7</f>
        <v>13365</v>
      </c>
      <c r="R7" s="18">
        <f>L7*M7</f>
        <v>0</v>
      </c>
      <c r="S7" s="17">
        <f>L7*P7</f>
        <v>0</v>
      </c>
      <c r="T7" s="19"/>
    </row>
    <row r="8" ht="12.75" customHeight="1">
      <c r="A8" t="s" s="14">
        <v>22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>
        <f>SUM(B8:K8)</f>
        <v>0</v>
      </c>
      <c r="M8" s="18">
        <v>3.55</v>
      </c>
      <c r="N8" s="17">
        <v>19700</v>
      </c>
      <c r="O8" s="17">
        <v>16750</v>
      </c>
      <c r="P8" s="17">
        <f>O8*0.7</f>
        <v>11725</v>
      </c>
      <c r="Q8" s="17">
        <f>O8-P8</f>
        <v>5025</v>
      </c>
      <c r="R8" s="18">
        <f>L8*M8</f>
        <v>0</v>
      </c>
      <c r="S8" s="17">
        <f>L8*P8</f>
        <v>0</v>
      </c>
      <c r="T8" s="19"/>
    </row>
    <row r="9" ht="12.75" customHeight="1">
      <c r="A9" t="s" s="14">
        <v>23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>
        <f>SUM(B9:K9)</f>
        <v>0</v>
      </c>
      <c r="M9" s="18">
        <v>2.1</v>
      </c>
      <c r="N9" s="17">
        <v>11650</v>
      </c>
      <c r="O9" s="17">
        <v>9900</v>
      </c>
      <c r="P9" s="17">
        <f>O9*0.7</f>
        <v>6930</v>
      </c>
      <c r="Q9" s="17">
        <f>O9-P9</f>
        <v>2970</v>
      </c>
      <c r="R9" s="18">
        <f>L9*M9</f>
        <v>0</v>
      </c>
      <c r="S9" s="17">
        <f>L9*P9</f>
        <v>0</v>
      </c>
      <c r="T9" s="19"/>
    </row>
    <row r="10" ht="12.75" customHeight="1">
      <c r="A10" t="s" s="14">
        <v>24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>
        <f>SUM(B10:K10)</f>
        <v>0</v>
      </c>
      <c r="M10" s="18">
        <v>7.18</v>
      </c>
      <c r="N10" s="17">
        <v>39900</v>
      </c>
      <c r="O10" s="17">
        <v>33900</v>
      </c>
      <c r="P10" s="17">
        <f>O10*0.7</f>
        <v>23730</v>
      </c>
      <c r="Q10" s="17">
        <f>O10-P10</f>
        <v>10170</v>
      </c>
      <c r="R10" s="18">
        <f>L10*M10</f>
        <v>0</v>
      </c>
      <c r="S10" s="17">
        <f>L10*P10</f>
        <v>0</v>
      </c>
      <c r="T10" s="19"/>
    </row>
    <row r="11" ht="12.75" customHeight="1">
      <c r="A11" t="s" s="14">
        <v>25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>
        <f>SUM(B11:K11)</f>
        <v>0</v>
      </c>
      <c r="M11" s="18">
        <v>5.74</v>
      </c>
      <c r="N11" s="17">
        <v>31900</v>
      </c>
      <c r="O11" s="17">
        <v>27100</v>
      </c>
      <c r="P11" s="17">
        <f>O11*0.7</f>
        <v>18970</v>
      </c>
      <c r="Q11" s="17">
        <f>O11-P11</f>
        <v>8130</v>
      </c>
      <c r="R11" s="18">
        <f>L11*M11</f>
        <v>0</v>
      </c>
      <c r="S11" s="17">
        <f>L11*P11</f>
        <v>0</v>
      </c>
      <c r="T11" s="19"/>
    </row>
    <row r="12" ht="12.75" customHeight="1">
      <c r="A12" t="s" s="14">
        <v>26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>
        <f>SUM(B12:K12)</f>
        <v>0</v>
      </c>
      <c r="M12" s="18">
        <v>5.74</v>
      </c>
      <c r="N12" s="17">
        <v>31900</v>
      </c>
      <c r="O12" s="17">
        <v>27100</v>
      </c>
      <c r="P12" s="17">
        <f>O12*0.7</f>
        <v>18970</v>
      </c>
      <c r="Q12" s="17">
        <f>O12-P12</f>
        <v>8130</v>
      </c>
      <c r="R12" s="18">
        <f>L12*M12</f>
        <v>0</v>
      </c>
      <c r="S12" s="17">
        <f>L12*P12</f>
        <v>0</v>
      </c>
      <c r="T12" s="19"/>
    </row>
    <row r="13" ht="12.75" customHeight="1">
      <c r="A13" t="s" s="14">
        <v>27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>
        <f>SUM(B13:K13)</f>
        <v>0</v>
      </c>
      <c r="M13" s="18">
        <v>7.37</v>
      </c>
      <c r="N13" s="17">
        <v>40950</v>
      </c>
      <c r="O13" s="17">
        <v>34800</v>
      </c>
      <c r="P13" s="17">
        <f>O13*0.7</f>
        <v>24360</v>
      </c>
      <c r="Q13" s="17">
        <f>O13-P13</f>
        <v>10440</v>
      </c>
      <c r="R13" s="18">
        <f>L13*M13</f>
        <v>0</v>
      </c>
      <c r="S13" s="17">
        <f>L13*P13</f>
        <v>0</v>
      </c>
      <c r="T13" s="19"/>
    </row>
    <row r="14" ht="12.75" customHeight="1">
      <c r="A14" t="s" s="20">
        <v>28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>
        <f>SUM(B14:K14)</f>
        <v>0</v>
      </c>
      <c r="M14" s="18">
        <v>15.45</v>
      </c>
      <c r="N14" s="17">
        <v>85800</v>
      </c>
      <c r="O14" s="17">
        <v>72950</v>
      </c>
      <c r="P14" s="17">
        <f>O14*0.7</f>
        <v>51065</v>
      </c>
      <c r="Q14" s="17">
        <f>O14-P14</f>
        <v>21885</v>
      </c>
      <c r="R14" s="18">
        <f>L14*M14</f>
        <v>0</v>
      </c>
      <c r="S14" s="17">
        <f>L14*P14</f>
        <v>0</v>
      </c>
      <c r="T14" s="19"/>
    </row>
    <row r="15" ht="12.75" customHeight="1">
      <c r="A15" t="s" s="21">
        <v>29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>
        <f>SUM(B15:K15)</f>
        <v>0</v>
      </c>
      <c r="M15" s="18">
        <v>12.92</v>
      </c>
      <c r="N15" s="17">
        <v>71800</v>
      </c>
      <c r="O15" s="17">
        <v>61000</v>
      </c>
      <c r="P15" s="17">
        <f>O15*0.7</f>
        <v>42700</v>
      </c>
      <c r="Q15" s="17">
        <f>O15-P15</f>
        <v>18300</v>
      </c>
      <c r="R15" s="18">
        <f>L15*M15</f>
        <v>0</v>
      </c>
      <c r="S15" s="17">
        <f>L15*P15</f>
        <v>0</v>
      </c>
      <c r="T15" s="19"/>
    </row>
    <row r="16" ht="12.75" customHeight="1">
      <c r="A16" t="s" s="14">
        <v>30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>
        <f>SUM(B16:K16)</f>
        <v>0</v>
      </c>
      <c r="M16" s="18">
        <v>19.44</v>
      </c>
      <c r="N16" s="17">
        <v>108000</v>
      </c>
      <c r="O16" s="17">
        <v>91800</v>
      </c>
      <c r="P16" s="17">
        <f>O16*0.7</f>
        <v>64259.999999999993</v>
      </c>
      <c r="Q16" s="17">
        <f>O16-P16</f>
        <v>27540.000000000007</v>
      </c>
      <c r="R16" s="18">
        <f>L16*M16</f>
        <v>0</v>
      </c>
      <c r="S16" s="17">
        <f>L16*P16</f>
        <v>0</v>
      </c>
      <c r="T16" s="19"/>
    </row>
    <row r="17" ht="12.75" customHeight="1">
      <c r="A17" t="s" s="22">
        <v>31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>
        <f>SUM(B17:K17)</f>
        <v>0</v>
      </c>
      <c r="M17" s="18">
        <v>7.46</v>
      </c>
      <c r="N17" s="17">
        <v>41500</v>
      </c>
      <c r="O17" s="17">
        <v>35300</v>
      </c>
      <c r="P17" s="17">
        <f>O17*0.7</f>
        <v>24710</v>
      </c>
      <c r="Q17" s="17">
        <f>O17-P17</f>
        <v>10590</v>
      </c>
      <c r="R17" s="18">
        <f>L17*M17</f>
        <v>0</v>
      </c>
      <c r="S17" s="17">
        <f>L17*P17</f>
        <v>0</v>
      </c>
      <c r="T17" s="19"/>
    </row>
    <row r="18" ht="12.75" customHeight="1">
      <c r="A18" t="s" s="14">
        <v>32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>
        <f>SUM(B18:K18)</f>
        <v>0</v>
      </c>
      <c r="M18" s="18">
        <v>6.93</v>
      </c>
      <c r="N18" s="17">
        <v>38500</v>
      </c>
      <c r="O18" s="17">
        <v>32750</v>
      </c>
      <c r="P18" s="17">
        <f>O18*0.7</f>
        <v>22925</v>
      </c>
      <c r="Q18" s="17">
        <f>O18-P18</f>
        <v>9825</v>
      </c>
      <c r="R18" s="18">
        <f>L18*M18</f>
        <v>0</v>
      </c>
      <c r="S18" s="17">
        <f>L18*P18</f>
        <v>0</v>
      </c>
      <c r="T18" s="19"/>
    </row>
    <row r="19" ht="12.75" customHeight="1">
      <c r="A19" t="s" s="14">
        <v>33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>
        <f>SUM(B19:K19)</f>
        <v>0</v>
      </c>
      <c r="M19" s="18">
        <v>6.35</v>
      </c>
      <c r="N19" s="17">
        <v>35300</v>
      </c>
      <c r="O19" s="17">
        <v>30000</v>
      </c>
      <c r="P19" s="17">
        <f>O19*0.7</f>
        <v>21000</v>
      </c>
      <c r="Q19" s="17">
        <f>O19-P19</f>
        <v>9000</v>
      </c>
      <c r="R19" s="18">
        <f>L19*M19</f>
        <v>0</v>
      </c>
      <c r="S19" s="17">
        <f>L19*P19</f>
        <v>0</v>
      </c>
      <c r="T19" s="19"/>
    </row>
    <row r="20" ht="12.75" customHeight="1">
      <c r="A20" t="s" s="14">
        <v>34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>
        <f>SUM(B20:K20)</f>
        <v>0</v>
      </c>
      <c r="M20" s="18">
        <v>10.16</v>
      </c>
      <c r="N20" s="17">
        <v>56500</v>
      </c>
      <c r="O20" s="17">
        <v>48000</v>
      </c>
      <c r="P20" s="17">
        <f>O20*0.7</f>
        <v>33600</v>
      </c>
      <c r="Q20" s="17">
        <f>O20-P20</f>
        <v>14400</v>
      </c>
      <c r="R20" s="18">
        <f>L20*M20</f>
        <v>0</v>
      </c>
      <c r="S20" s="17">
        <f>L20*P20</f>
        <v>0</v>
      </c>
      <c r="T20" s="23"/>
    </row>
    <row r="21" ht="12.75" customHeight="1">
      <c r="A21" t="s" s="24">
        <v>35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>
        <f>SUM(L6:L20)</f>
        <v>0</v>
      </c>
      <c r="M21" s="25"/>
      <c r="N21" s="25"/>
      <c r="O21" s="25"/>
      <c r="P21" s="25"/>
      <c r="Q21" s="25"/>
      <c r="R21" s="27">
        <f>SUM(R6:R20)</f>
        <v>0</v>
      </c>
      <c r="S21" s="28">
        <f>SUM(S6:S20)</f>
        <v>0</v>
      </c>
      <c r="T21" s="29"/>
    </row>
    <row r="22" ht="12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t="s" s="31">
        <v>36</v>
      </c>
      <c r="S23" s="32">
        <f>S21*42.85%</f>
        <v>0</v>
      </c>
      <c r="T23" s="2"/>
    </row>
  </sheetData>
  <mergeCells count="1">
    <mergeCell ref="A4:S4"/>
  </mergeCells>
  <conditionalFormatting sqref="N6:Q20 S6:S21 T21 S23">
    <cfRule type="cellIs" dxfId="0" priority="1" operator="lessThan" stopIfTrue="1">
      <formula>0</formula>
    </cfRule>
  </conditionalFormatting>
  <pageMargins left="0.511811" right="0.511811" top="0.748031" bottom="0.748031" header="0.314961" footer="0.314961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T23"/>
  <sheetViews>
    <sheetView workbookViewId="0" showGridLines="0" defaultGridColor="1"/>
  </sheetViews>
  <sheetFormatPr defaultColWidth="10.8333" defaultRowHeight="12.75" customHeight="1" outlineLevelRow="0" outlineLevelCol="0"/>
  <cols>
    <col min="1" max="1" width="34.1719" style="33" customWidth="1"/>
    <col min="2" max="2" width="8.5" style="33" customWidth="1"/>
    <col min="3" max="3" width="8.5" style="33" customWidth="1"/>
    <col min="4" max="4" width="8.5" style="33" customWidth="1"/>
    <col min="5" max="5" width="8.5" style="33" customWidth="1"/>
    <col min="6" max="6" width="8.5" style="33" customWidth="1"/>
    <col min="7" max="7" width="8.5" style="33" customWidth="1"/>
    <col min="8" max="8" width="8.5" style="33" customWidth="1"/>
    <col min="9" max="9" width="8.5" style="33" customWidth="1"/>
    <col min="10" max="10" width="8.5" style="33" customWidth="1"/>
    <col min="11" max="11" width="8.5" style="33" customWidth="1"/>
    <col min="12" max="12" width="9.35156" style="33" customWidth="1"/>
    <col min="13" max="13" width="9.35156" style="33" customWidth="1"/>
    <col min="14" max="14" width="12.5" style="33" customWidth="1"/>
    <col min="15" max="15" width="12.5" style="33" customWidth="1"/>
    <col min="16" max="16" width="10.8516" style="33" customWidth="1"/>
    <col min="17" max="17" width="10.8516" style="33" customWidth="1"/>
    <col min="18" max="18" width="10.8516" style="33" customWidth="1"/>
    <col min="19" max="19" width="13.5" style="33" customWidth="1"/>
    <col min="20" max="20" width="10.8516" style="33" customWidth="1"/>
    <col min="21" max="256" width="10.8516" style="33" customWidth="1"/>
  </cols>
  <sheetData>
    <row r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</row>
    <row r="4" ht="23.25" customHeight="1">
      <c r="A4" t="s" s="34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</row>
    <row r="5" ht="25.5" customHeight="1">
      <c r="A5" t="s" s="35">
        <v>1</v>
      </c>
      <c r="B5" t="s" s="35">
        <v>2</v>
      </c>
      <c r="C5" t="s" s="35">
        <v>3</v>
      </c>
      <c r="D5" t="s" s="35">
        <v>4</v>
      </c>
      <c r="E5" t="s" s="35">
        <v>5</v>
      </c>
      <c r="F5" t="s" s="35">
        <v>6</v>
      </c>
      <c r="G5" t="s" s="35">
        <v>7</v>
      </c>
      <c r="H5" t="s" s="35">
        <v>8</v>
      </c>
      <c r="I5" t="s" s="35">
        <v>9</v>
      </c>
      <c r="J5" t="s" s="35">
        <v>10</v>
      </c>
      <c r="K5" t="s" s="35">
        <v>11</v>
      </c>
      <c r="L5" t="s" s="35">
        <v>12</v>
      </c>
      <c r="M5" t="s" s="35">
        <v>13</v>
      </c>
      <c r="N5" t="s" s="36">
        <v>14</v>
      </c>
      <c r="O5" t="s" s="36">
        <v>15</v>
      </c>
      <c r="P5" t="s" s="37">
        <v>16</v>
      </c>
      <c r="Q5" t="s" s="36">
        <v>17</v>
      </c>
      <c r="R5" t="s" s="37">
        <v>18</v>
      </c>
      <c r="S5" t="s" s="36">
        <v>19</v>
      </c>
      <c r="T5" s="13"/>
    </row>
    <row r="6" ht="19.5" customHeight="1">
      <c r="A6" t="s" s="38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>
        <v>7.56</v>
      </c>
      <c r="N6" s="41">
        <v>41950</v>
      </c>
      <c r="O6" s="41">
        <v>35700</v>
      </c>
      <c r="P6" s="41">
        <f>O6*0.7</f>
        <v>24990</v>
      </c>
      <c r="Q6" s="41">
        <f>O6-P6</f>
        <v>10710</v>
      </c>
      <c r="R6" s="42"/>
      <c r="S6" s="41"/>
      <c r="T6" s="13"/>
    </row>
    <row r="7" ht="19.5" customHeight="1">
      <c r="A7" t="s" s="38">
        <v>21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>
        <v>9.43</v>
      </c>
      <c r="N7" s="41">
        <v>52400</v>
      </c>
      <c r="O7" s="41">
        <v>44550</v>
      </c>
      <c r="P7" s="41">
        <f>O7*0.7</f>
        <v>31185</v>
      </c>
      <c r="Q7" s="41">
        <f>O7-P7</f>
        <v>13365</v>
      </c>
      <c r="R7" s="42"/>
      <c r="S7" s="41"/>
      <c r="T7" s="13"/>
    </row>
    <row r="8" ht="19.5" customHeight="1">
      <c r="A8" t="s" s="38">
        <v>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2">
        <v>3.55</v>
      </c>
      <c r="N8" s="41">
        <v>19700</v>
      </c>
      <c r="O8" s="41">
        <v>16750</v>
      </c>
      <c r="P8" s="41">
        <f>O8*0.7</f>
        <v>11725</v>
      </c>
      <c r="Q8" s="41">
        <f>O8-P8</f>
        <v>5025</v>
      </c>
      <c r="R8" s="42"/>
      <c r="S8" s="41"/>
      <c r="T8" s="13"/>
    </row>
    <row r="9" ht="19.5" customHeight="1">
      <c r="A9" t="s" s="38">
        <v>23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2">
        <v>2.1</v>
      </c>
      <c r="N9" s="41">
        <v>11650</v>
      </c>
      <c r="O9" s="41">
        <v>9900</v>
      </c>
      <c r="P9" s="41">
        <f>O9*0.7</f>
        <v>6930</v>
      </c>
      <c r="Q9" s="41">
        <f>O9-P9</f>
        <v>2970</v>
      </c>
      <c r="R9" s="42"/>
      <c r="S9" s="41"/>
      <c r="T9" s="13"/>
    </row>
    <row r="10" ht="19.5" customHeight="1">
      <c r="A10" t="s" s="38">
        <v>24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2">
        <v>3.55</v>
      </c>
      <c r="N10" s="41">
        <v>39900</v>
      </c>
      <c r="O10" s="41">
        <v>33900</v>
      </c>
      <c r="P10" s="41">
        <f>O10*0.7</f>
        <v>23730</v>
      </c>
      <c r="Q10" s="41">
        <f>O10-P10</f>
        <v>10170</v>
      </c>
      <c r="R10" s="42"/>
      <c r="S10" s="41"/>
      <c r="T10" s="13"/>
    </row>
    <row r="11" ht="19.5" customHeight="1">
      <c r="A11" t="s" s="38">
        <v>25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2">
        <v>5.74</v>
      </c>
      <c r="N11" s="41">
        <v>31900</v>
      </c>
      <c r="O11" s="41">
        <v>27100</v>
      </c>
      <c r="P11" s="41">
        <f>O11*0.7</f>
        <v>18970</v>
      </c>
      <c r="Q11" s="41">
        <f>O11-P11</f>
        <v>8130</v>
      </c>
      <c r="R11" s="42"/>
      <c r="S11" s="41"/>
      <c r="T11" s="13"/>
    </row>
    <row r="12" ht="19.5" customHeight="1">
      <c r="A12" t="s" s="38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2">
        <v>5.74</v>
      </c>
      <c r="N12" s="41">
        <v>31900</v>
      </c>
      <c r="O12" s="41">
        <v>27100</v>
      </c>
      <c r="P12" s="41">
        <f>O12*0.7</f>
        <v>18970</v>
      </c>
      <c r="Q12" s="41">
        <f>O12-P12</f>
        <v>8130</v>
      </c>
      <c r="R12" s="42"/>
      <c r="S12" s="41"/>
      <c r="T12" s="13"/>
    </row>
    <row r="13" ht="19.5" customHeight="1">
      <c r="A13" t="s" s="38">
        <v>27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2">
        <v>7.37</v>
      </c>
      <c r="N13" s="41">
        <v>40950</v>
      </c>
      <c r="O13" s="41">
        <v>34800</v>
      </c>
      <c r="P13" s="41">
        <f>O13*0.7</f>
        <v>24360</v>
      </c>
      <c r="Q13" s="41">
        <f>O13-P13</f>
        <v>10440</v>
      </c>
      <c r="R13" s="42"/>
      <c r="S13" s="41"/>
      <c r="T13" s="13"/>
    </row>
    <row r="14" ht="19.5" customHeight="1">
      <c r="A14" t="s" s="38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2">
        <v>15.45</v>
      </c>
      <c r="N14" s="41">
        <v>85800</v>
      </c>
      <c r="O14" s="41">
        <v>72950</v>
      </c>
      <c r="P14" s="41">
        <f>O14*0.7</f>
        <v>51065</v>
      </c>
      <c r="Q14" s="41">
        <f>O14-P14</f>
        <v>21885</v>
      </c>
      <c r="R14" s="42"/>
      <c r="S14" s="41"/>
      <c r="T14" s="13"/>
    </row>
    <row r="15" ht="19.5" customHeight="1">
      <c r="A15" t="s" s="38">
        <v>29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2">
        <v>12.92</v>
      </c>
      <c r="N15" s="41">
        <v>71800</v>
      </c>
      <c r="O15" s="41">
        <v>61000</v>
      </c>
      <c r="P15" s="41">
        <f>O15*0.7</f>
        <v>42700</v>
      </c>
      <c r="Q15" s="41">
        <f>O15-P15</f>
        <v>18300</v>
      </c>
      <c r="R15" s="42"/>
      <c r="S15" s="41"/>
      <c r="T15" s="13"/>
    </row>
    <row r="16" ht="19.5" customHeight="1">
      <c r="A16" t="s" s="38">
        <v>30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2">
        <v>19.44</v>
      </c>
      <c r="N16" s="41">
        <v>108000</v>
      </c>
      <c r="O16" s="41">
        <v>91800</v>
      </c>
      <c r="P16" s="41">
        <f>O16*0.7</f>
        <v>64259.999999999993</v>
      </c>
      <c r="Q16" s="41">
        <f>O16-P16</f>
        <v>27540.000000000007</v>
      </c>
      <c r="R16" s="42"/>
      <c r="S16" s="41"/>
      <c r="T16" s="13"/>
    </row>
    <row r="17" ht="19.5" customHeight="1">
      <c r="A17" t="s" s="38">
        <v>31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2">
        <v>7.46</v>
      </c>
      <c r="N17" s="41">
        <v>41500</v>
      </c>
      <c r="O17" s="41">
        <v>35300</v>
      </c>
      <c r="P17" s="41">
        <f>O17*0.7</f>
        <v>24710</v>
      </c>
      <c r="Q17" s="41">
        <f>O17-P17</f>
        <v>10590</v>
      </c>
      <c r="R17" s="42"/>
      <c r="S17" s="41"/>
      <c r="T17" s="13"/>
    </row>
    <row r="18" ht="19.5" customHeight="1">
      <c r="A18" t="s" s="38">
        <v>32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2">
        <v>6.93</v>
      </c>
      <c r="N18" s="41">
        <v>38500</v>
      </c>
      <c r="O18" s="41">
        <v>32750</v>
      </c>
      <c r="P18" s="41">
        <f>O18*0.7</f>
        <v>22925</v>
      </c>
      <c r="Q18" s="41">
        <f>O18-P18</f>
        <v>9825</v>
      </c>
      <c r="R18" s="42"/>
      <c r="S18" s="41"/>
      <c r="T18" s="13"/>
    </row>
    <row r="19" ht="19.5" customHeight="1">
      <c r="A19" t="s" s="38">
        <v>33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2">
        <v>6.35</v>
      </c>
      <c r="N19" s="41">
        <v>35300</v>
      </c>
      <c r="O19" s="41">
        <v>30000</v>
      </c>
      <c r="P19" s="41">
        <f>O19*0.7</f>
        <v>21000</v>
      </c>
      <c r="Q19" s="41">
        <f>O19-P19</f>
        <v>9000</v>
      </c>
      <c r="R19" s="42"/>
      <c r="S19" s="41"/>
      <c r="T19" s="13"/>
    </row>
    <row r="20" ht="19.5" customHeight="1">
      <c r="A20" t="s" s="38">
        <v>34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3"/>
      <c r="M20" s="42">
        <v>10.16</v>
      </c>
      <c r="N20" s="41">
        <v>56500</v>
      </c>
      <c r="O20" s="41">
        <v>48000</v>
      </c>
      <c r="P20" s="41">
        <f>O20*0.7</f>
        <v>33600</v>
      </c>
      <c r="Q20" s="41">
        <f>O20-P20</f>
        <v>14400</v>
      </c>
      <c r="R20" s="44"/>
      <c r="S20" s="45"/>
      <c r="T20" s="46"/>
    </row>
    <row r="21" ht="19.5" customHeight="1">
      <c r="A21" t="s" s="47">
        <v>35</v>
      </c>
      <c r="B21" s="48"/>
      <c r="C21" s="48"/>
      <c r="D21" s="48"/>
      <c r="E21" s="48"/>
      <c r="F21" s="48"/>
      <c r="G21" s="48"/>
      <c r="H21" s="48"/>
      <c r="I21" s="48"/>
      <c r="J21" s="48"/>
      <c r="K21" s="49"/>
      <c r="L21" s="50"/>
      <c r="M21" s="51"/>
      <c r="N21" s="48"/>
      <c r="O21" s="48"/>
      <c r="P21" s="48"/>
      <c r="Q21" s="49"/>
      <c r="R21" s="52"/>
      <c r="S21" s="53"/>
      <c r="T21" s="54"/>
    </row>
    <row r="22" ht="13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55"/>
      <c r="M22" s="30"/>
      <c r="N22" s="30"/>
      <c r="O22" s="30"/>
      <c r="P22" s="30"/>
      <c r="Q22" s="30"/>
      <c r="R22" s="55"/>
      <c r="S22" s="56"/>
      <c r="T22" s="30"/>
    </row>
    <row r="23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t="s" s="57">
        <v>36</v>
      </c>
      <c r="S23" s="58"/>
      <c r="T23" s="59"/>
    </row>
  </sheetData>
  <mergeCells count="1">
    <mergeCell ref="A4:S4"/>
  </mergeCells>
  <conditionalFormatting sqref="N6:Q20 S6:S21 T21 S23">
    <cfRule type="cellIs" dxfId="1" priority="1" operator="lessThan" stopIfTrue="1">
      <formula>0</formula>
    </cfRule>
  </conditionalFormatting>
  <pageMargins left="0.25" right="0.25" top="0.75" bottom="0.75" header="0.3" footer="0.3"/>
  <pageSetup firstPageNumber="1" fitToHeight="1" fitToWidth="1" scale="6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